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8800" windowHeight="12300"/>
  </bookViews>
  <sheets>
    <sheet name="Copy Data" sheetId="1" r:id="rId1"/>
    <sheet name="Create you User ID" sheetId="3" r:id="rId2"/>
    <sheet name="Enter your User ID" sheetId="2" r:id="rId3"/>
    <sheet name="Scary Code Creation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4" l="1"/>
  <c r="Q1" i="4" s="1"/>
  <c r="AJ1" i="4" s="1"/>
  <c r="A2" i="4"/>
  <c r="G1" i="4" s="1"/>
  <c r="Z1" i="4" s="1"/>
  <c r="U1" i="4" l="1"/>
  <c r="AN1" i="4" s="1"/>
  <c r="V1" i="4"/>
  <c r="AO1" i="4" s="1"/>
  <c r="S1" i="4"/>
  <c r="AL1" i="4" s="1"/>
  <c r="T1" i="4"/>
  <c r="AM1" i="4" s="1"/>
  <c r="R1" i="4"/>
  <c r="AK1" i="4" s="1"/>
  <c r="P1" i="4"/>
  <c r="AI1" i="4" s="1"/>
  <c r="O1" i="4"/>
  <c r="AH1" i="4" s="1"/>
  <c r="N1" i="4"/>
  <c r="AG1" i="4" s="1"/>
  <c r="J1" i="4"/>
  <c r="AC1" i="4" s="1"/>
  <c r="F1" i="4"/>
  <c r="Y1" i="4" s="1"/>
  <c r="I1" i="4"/>
  <c r="AB1" i="4" s="1"/>
  <c r="M1" i="4"/>
  <c r="AF1" i="4" s="1"/>
  <c r="L1" i="4"/>
  <c r="AE1" i="4" s="1"/>
  <c r="H1" i="4"/>
  <c r="AA1" i="4" s="1"/>
  <c r="E1" i="4"/>
  <c r="X1" i="4" s="1"/>
  <c r="K1" i="4"/>
  <c r="AD1" i="4" s="1"/>
  <c r="B3" i="3"/>
  <c r="C3" i="3"/>
  <c r="C2" i="4" l="1"/>
  <c r="F1" i="2"/>
  <c r="E1" i="2"/>
  <c r="H1" i="2" s="1"/>
  <c r="K1" i="2" s="1"/>
  <c r="A3" i="3"/>
  <c r="D3" i="3"/>
  <c r="G1" i="2" s="1"/>
  <c r="J1" i="2" s="1"/>
  <c r="E3" i="3"/>
  <c r="F3" i="3"/>
  <c r="G3" i="3"/>
  <c r="H3" i="3"/>
  <c r="H5" i="2"/>
  <c r="H6" i="2" s="1"/>
  <c r="AS4" i="4" l="1"/>
  <c r="AS5" i="4"/>
  <c r="AS2" i="4"/>
  <c r="AX2" i="4" s="1"/>
  <c r="BI2" i="4" s="1"/>
  <c r="AS3" i="4"/>
  <c r="I1" i="2"/>
  <c r="H2" i="3"/>
  <c r="C2" i="3"/>
  <c r="D2" i="3"/>
  <c r="E2" i="3"/>
  <c r="F2" i="3"/>
  <c r="G2" i="3"/>
  <c r="B2" i="3"/>
  <c r="A2" i="3"/>
  <c r="AU5" i="4" l="1"/>
  <c r="BF5" i="4" s="1"/>
  <c r="AV5" i="4"/>
  <c r="BG5" i="4" s="1"/>
  <c r="AU4" i="4"/>
  <c r="BF4" i="4" s="1"/>
  <c r="AV4" i="4"/>
  <c r="BG4" i="4" s="1"/>
  <c r="AU3" i="4"/>
  <c r="BF3" i="4" s="1"/>
  <c r="AW3" i="4"/>
  <c r="BH3" i="4" s="1"/>
  <c r="AX3" i="4"/>
  <c r="BI3" i="4" s="1"/>
  <c r="AV3" i="4"/>
  <c r="BG3" i="4" s="1"/>
  <c r="AU2" i="4"/>
  <c r="BF2" i="4" s="1"/>
  <c r="AZ2" i="4"/>
  <c r="BK2" i="4" s="1"/>
  <c r="BB2" i="4"/>
  <c r="BM2" i="4" s="1"/>
  <c r="AW2" i="4"/>
  <c r="BH2" i="4" s="1"/>
  <c r="BC2" i="4"/>
  <c r="BN2" i="4" s="1"/>
  <c r="BD2" i="4"/>
  <c r="BO2" i="4" s="1"/>
  <c r="AY2" i="4"/>
  <c r="BJ2" i="4" s="1"/>
  <c r="BA2" i="4"/>
  <c r="BL2" i="4" s="1"/>
  <c r="AV2" i="4"/>
  <c r="BG2" i="4" s="1"/>
  <c r="H3" i="2"/>
  <c r="AT8" i="4" l="1"/>
  <c r="AT7" i="4"/>
  <c r="H4" i="2"/>
  <c r="A4" i="2" s="1"/>
</calcChain>
</file>

<file path=xl/sharedStrings.xml><?xml version="1.0" encoding="utf-8"?>
<sst xmlns="http://schemas.openxmlformats.org/spreadsheetml/2006/main" count="95" uniqueCount="68">
  <si>
    <t>Timestamp</t>
  </si>
  <si>
    <t>First Name</t>
  </si>
  <si>
    <t>Last Name</t>
  </si>
  <si>
    <t>Phone Number (No Dashes)</t>
  </si>
  <si>
    <t>Date of Birth</t>
  </si>
  <si>
    <t>Major Subject (4 Letter Code)</t>
  </si>
  <si>
    <t>Number of Credits (Current Semester)</t>
  </si>
  <si>
    <t>Approximate Commuting Time to Campus</t>
  </si>
  <si>
    <t>Enter the First 2 Letters of your Last Name:</t>
  </si>
  <si>
    <t>Enter the Last 5 digits of your Phone Number:</t>
  </si>
  <si>
    <t>Code</t>
  </si>
  <si>
    <t>First</t>
  </si>
  <si>
    <t>Last</t>
  </si>
  <si>
    <t>Phone</t>
  </si>
  <si>
    <t>DOB</t>
  </si>
  <si>
    <t>Major</t>
  </si>
  <si>
    <t>Commute</t>
  </si>
  <si>
    <t>Credits</t>
  </si>
  <si>
    <t>Sunday</t>
  </si>
  <si>
    <t>Monday</t>
  </si>
  <si>
    <t>Tuesday</t>
  </si>
  <si>
    <t>Wednesday</t>
  </si>
  <si>
    <t>Thursday</t>
  </si>
  <si>
    <t>Friday</t>
  </si>
  <si>
    <t>Saturday</t>
  </si>
  <si>
    <t>Phone Number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</si>
  <si>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</si>
  <si>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</si>
  <si>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</si>
  <si>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</si>
  <si>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</si>
  <si>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</si>
  <si>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</si>
  <si>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</si>
  <si>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</si>
  <si>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</si>
  <si>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</si>
  <si>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</si>
  <si>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</si>
  <si>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</si>
  <si>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</si>
  <si>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</si>
  <si>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</si>
  <si>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</si>
  <si>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</si>
  <si>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</si>
  <si>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</si>
  <si>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</si>
  <si>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</si>
  <si>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</si>
  <si>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</si>
  <si>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</si>
  <si>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Scary Code</t>
  </si>
  <si>
    <t>Decryption:</t>
  </si>
  <si>
    <t>Phone:</t>
  </si>
  <si>
    <t xml:space="preserve">DOB: 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</si>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</sst>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Border="1" applyAlignment="1"/>
    <xf numFmtId="14" fontId="0" fillId="0" borderId="0" xfId="0" applyNumberFormat="1"/>
    <xf numFmtId="0" fontId="0" fillId="0" borderId="0" xfId="0" applyProtection="1">
      <protection locked="0"/>
    </xf>
    <xf numFmtId="1" fontId="0" fillId="0" borderId="0" xfId="0" applyNumberFormat="1" applyProtection="1">
      <protection locked="0"/>
    </xf>
    <xf numFmtId="0" fontId="0" fillId="0" borderId="0" xfId="0" quotePrefix="1" applyProtection="1">
      <protection locked="0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abSelected="1" workbookViewId="0">
      <selection activeCell="E12" sqref="E11:E12"/>
    </sheetView>
  </sheetViews>
  <sheetFormatPr defaultRowHeight="15" x14ac:dyDescent="0.25"/>
  <cols>
    <col min="1" max="2" width="10.140625" bestFit="1" customWidth="1"/>
    <col min="3" max="3" width="10" bestFit="1" customWidth="1"/>
    <col min="4" max="4" width="24.5703125" bestFit="1" customWidth="1"/>
    <col min="5" max="5" width="11.28515625" bestFit="1" customWidth="1"/>
    <col min="6" max="6" width="25.85546875" bestFit="1" customWidth="1"/>
    <col min="7" max="7" width="32.85546875" bestFit="1" customWidth="1"/>
    <col min="8" max="8" width="36.42578125" bestFit="1" customWidth="1"/>
  </cols>
  <sheetData>
    <row r="1" spans="1:8" ht="15.7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25">
      <c r="E2" s="2"/>
    </row>
    <row r="3" spans="1:8" x14ac:dyDescent="0.25">
      <c r="E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workbookViewId="0">
      <selection activeCell="A2" sqref="A2"/>
    </sheetView>
  </sheetViews>
  <sheetFormatPr defaultRowHeight="15" x14ac:dyDescent="0.25"/>
  <cols>
    <col min="4" max="4" width="11" bestFit="1" customWidth="1"/>
  </cols>
  <sheetData>
    <row r="1" spans="1:8" x14ac:dyDescent="0.25">
      <c r="A1" t="s">
        <v>10</v>
      </c>
      <c r="B1" t="s">
        <v>11</v>
      </c>
      <c r="C1" t="s">
        <v>12</v>
      </c>
      <c r="D1" t="s">
        <v>13</v>
      </c>
      <c r="E1" t="s">
        <v>14</v>
      </c>
      <c r="F1" t="s">
        <v>15</v>
      </c>
      <c r="G1" t="s">
        <v>17</v>
      </c>
      <c r="H1" t="s">
        <v>16</v>
      </c>
    </row>
    <row r="2" spans="1:8" x14ac:dyDescent="0.25">
      <c r="A2" t="str">
        <f>CONCATENATE(LEFT('Copy Data'!C2,2),RIGHT('Copy Data'!D2,5))</f>
        <v/>
      </c>
      <c r="B2">
        <f>'Copy Data'!B2</f>
        <v>0</v>
      </c>
      <c r="C2">
        <f>'Copy Data'!C2</f>
        <v>0</v>
      </c>
      <c r="D2">
        <f>'Copy Data'!D2</f>
        <v>0</v>
      </c>
      <c r="E2">
        <f>'Copy Data'!E2</f>
        <v>0</v>
      </c>
      <c r="F2">
        <f>'Copy Data'!F2</f>
        <v>0</v>
      </c>
      <c r="G2">
        <f>'Copy Data'!G2</f>
        <v>0</v>
      </c>
      <c r="H2">
        <f>'Copy Data'!H2</f>
        <v>0</v>
      </c>
    </row>
    <row r="3" spans="1:8" x14ac:dyDescent="0.25">
      <c r="A3" t="str">
        <f>CONCATENATE(LEFT('Copy Data'!C3,2),RIGHT('Copy Data'!D3,5))</f>
        <v/>
      </c>
      <c r="B3">
        <f>'Copy Data'!B3</f>
        <v>0</v>
      </c>
      <c r="C3">
        <f>'Copy Data'!C3</f>
        <v>0</v>
      </c>
      <c r="D3">
        <f>'Copy Data'!D3</f>
        <v>0</v>
      </c>
      <c r="E3">
        <f>'Copy Data'!E3</f>
        <v>0</v>
      </c>
      <c r="F3">
        <f>'Copy Data'!F3</f>
        <v>0</v>
      </c>
      <c r="G3">
        <f>'Copy Data'!G3</f>
        <v>0</v>
      </c>
      <c r="H3">
        <f>'Copy Data'!H3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"/>
  <sheetViews>
    <sheetView workbookViewId="0">
      <selection activeCell="D22" sqref="D22"/>
    </sheetView>
  </sheetViews>
  <sheetFormatPr defaultRowHeight="15" x14ac:dyDescent="0.25"/>
  <cols>
    <col min="1" max="1" width="41.85546875" bestFit="1" customWidth="1"/>
    <col min="7" max="7" width="11" bestFit="1" customWidth="1"/>
    <col min="8" max="8" width="9.7109375" bestFit="1" customWidth="1"/>
  </cols>
  <sheetData>
    <row r="1" spans="1:21" x14ac:dyDescent="0.25">
      <c r="A1" s="3" t="s">
        <v>8</v>
      </c>
      <c r="B1" s="3"/>
      <c r="C1" s="3"/>
      <c r="D1" s="3"/>
      <c r="E1" s="3">
        <f>VLOOKUP(CONCATENATE(B1,TEXT(B2,"#####")),'Create you User ID'!$A$2:$H$4,COLUMN()-3)</f>
        <v>0</v>
      </c>
      <c r="F1" s="3">
        <f>VLOOKUP(CONCATENATE(C1,TEXT(C2,"#####")),'Create you User ID'!$A$2:$H$4,COLUMN()-3)</f>
        <v>0</v>
      </c>
      <c r="G1" s="3">
        <f>VLOOKUP(CONCATENATE(D1,TEXT(D2,"#####")),'Create you User ID'!$A$2:$H$4,COLUMN()-3)</f>
        <v>0</v>
      </c>
      <c r="H1" s="3">
        <f>VLOOKUP(CONCATENATE(E1,TEXT(E2,"#####")),'Create you User ID'!$A$2:$H$4,COLUMN()-3)</f>
        <v>0</v>
      </c>
      <c r="I1" s="3">
        <f>VLOOKUP(CONCATENATE(F1,TEXT(F2,"#####")),'Create you User ID'!$A$2:$H$4,COLUMN()-3)</f>
        <v>0</v>
      </c>
      <c r="J1" s="3">
        <f>VLOOKUP(CONCATENATE(G1,TEXT(G2,"#####")),'Create you User ID'!$A$2:$H$4,COLUMN()-3)</f>
        <v>0</v>
      </c>
      <c r="K1" s="3">
        <f>VLOOKUP(CONCATENATE(H1,TEXT(H2,"#####")),'Create you User ID'!$A$2:$H$4,COLUMN()-3)</f>
        <v>0</v>
      </c>
      <c r="L1" s="3"/>
      <c r="M1" s="3"/>
      <c r="N1" s="3"/>
      <c r="O1" s="3">
        <v>1</v>
      </c>
      <c r="P1" s="3" t="s">
        <v>18</v>
      </c>
      <c r="Q1" s="3"/>
      <c r="R1" s="3"/>
      <c r="S1" s="3"/>
      <c r="T1" s="3"/>
      <c r="U1" s="3"/>
    </row>
    <row r="2" spans="1:21" x14ac:dyDescent="0.25">
      <c r="A2" s="3" t="s">
        <v>9</v>
      </c>
      <c r="B2" s="5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>
        <v>2</v>
      </c>
      <c r="P2" s="3" t="s">
        <v>19</v>
      </c>
      <c r="Q2" s="3"/>
      <c r="R2" s="3"/>
      <c r="S2" s="3"/>
      <c r="T2" s="3"/>
      <c r="U2" s="3"/>
    </row>
    <row r="3" spans="1:21" x14ac:dyDescent="0.25">
      <c r="A3" s="3"/>
      <c r="B3" s="3"/>
      <c r="C3" s="3"/>
      <c r="D3" s="3"/>
      <c r="E3" s="3"/>
      <c r="F3" s="3"/>
      <c r="G3" s="3"/>
      <c r="H3" s="4">
        <f ca="1">DATE(YEAR(TODAY()),MONTH(TODAY()),DAY(TODAY()))-DATE(YEAR(TODAY()),MONTH(H1),DAY(H1))</f>
        <v>307</v>
      </c>
      <c r="I3" s="3"/>
      <c r="J3" s="3"/>
      <c r="K3" s="3"/>
      <c r="L3" s="3"/>
      <c r="M3" s="3"/>
      <c r="N3" s="3"/>
      <c r="O3" s="3">
        <v>3</v>
      </c>
      <c r="P3" s="3" t="s">
        <v>20</v>
      </c>
      <c r="Q3" s="3"/>
      <c r="R3" s="3"/>
      <c r="S3" s="3"/>
      <c r="T3" s="3"/>
      <c r="U3" s="3"/>
    </row>
    <row r="4" spans="1:21" x14ac:dyDescent="0.25">
      <c r="A4" s="3" t="str">
        <f ca="1">CONCATENATE("Hello, ",E1,H4,"Have a great ",H6)</f>
        <v>Hello, 0.  Your birthday was 307 days ago.  Have a great Wednesday</v>
      </c>
      <c r="B4" s="3"/>
      <c r="C4" s="3"/>
      <c r="D4" s="3"/>
      <c r="E4" s="3"/>
      <c r="F4" s="3"/>
      <c r="G4" s="3"/>
      <c r="H4" s="3" t="str">
        <f ca="1">IF(H3&lt;0,CONCATENATE(".  It is ",ABS(H3)," days until your birthday.  "),IF(H3&gt;0,CONCATENATE(".  Your birthday was ",H3," days ago.  "),".  Happy Birthday!"  ))</f>
        <v xml:space="preserve">.  Your birthday was 307 days ago.  </v>
      </c>
      <c r="I4" s="3"/>
      <c r="J4" s="3"/>
      <c r="K4" s="3"/>
      <c r="L4" s="3"/>
      <c r="M4" s="3"/>
      <c r="N4" s="3"/>
      <c r="O4" s="3">
        <v>4</v>
      </c>
      <c r="P4" s="3" t="s">
        <v>21</v>
      </c>
      <c r="Q4" s="3"/>
      <c r="R4" s="3"/>
      <c r="S4" s="3"/>
      <c r="T4" s="3"/>
      <c r="U4" s="3"/>
    </row>
    <row r="5" spans="1:21" x14ac:dyDescent="0.25">
      <c r="A5" s="3"/>
      <c r="B5" s="3"/>
      <c r="C5" s="3"/>
      <c r="D5" s="3"/>
      <c r="E5" s="3"/>
      <c r="F5" s="3"/>
      <c r="G5" s="3"/>
      <c r="H5" s="3">
        <f ca="1">WEEKDAY(TODAY())</f>
        <v>4</v>
      </c>
      <c r="I5" s="3"/>
      <c r="J5" s="3"/>
      <c r="K5" s="3"/>
      <c r="L5" s="3"/>
      <c r="M5" s="3"/>
      <c r="N5" s="3"/>
      <c r="O5" s="3">
        <v>5</v>
      </c>
      <c r="P5" s="3" t="s">
        <v>22</v>
      </c>
      <c r="Q5" s="3"/>
      <c r="R5" s="3"/>
      <c r="S5" s="3"/>
      <c r="T5" s="3"/>
      <c r="U5" s="3"/>
    </row>
    <row r="6" spans="1:21" x14ac:dyDescent="0.25">
      <c r="A6" s="3"/>
      <c r="B6" s="3"/>
      <c r="C6" s="3"/>
      <c r="D6" s="3"/>
      <c r="E6" s="3"/>
      <c r="F6" s="3"/>
      <c r="G6" s="3"/>
      <c r="H6" s="3" t="str">
        <f ca="1">VLOOKUP(H5,O1:P7,2)</f>
        <v>Wednesday</v>
      </c>
      <c r="I6" s="3"/>
      <c r="J6" s="3"/>
      <c r="K6" s="3"/>
      <c r="L6" s="3"/>
      <c r="M6" s="3"/>
      <c r="N6" s="3"/>
      <c r="O6" s="3">
        <v>6</v>
      </c>
      <c r="P6" s="3" t="s">
        <v>23</v>
      </c>
      <c r="Q6" s="3"/>
      <c r="R6" s="3"/>
      <c r="S6" s="3"/>
      <c r="T6" s="3"/>
      <c r="U6" s="3"/>
    </row>
    <row r="7" spans="1:2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>
        <v>7</v>
      </c>
      <c r="P7" s="3" t="s">
        <v>24</v>
      </c>
      <c r="Q7" s="3"/>
      <c r="R7" s="3"/>
      <c r="S7" s="3"/>
      <c r="T7" s="3"/>
      <c r="U7" s="3"/>
    </row>
    <row r="8" spans="1:21" x14ac:dyDescent="0.25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6"/>
  <sheetViews>
    <sheetView workbookViewId="0">
      <selection activeCell="AT14" sqref="AT14"/>
    </sheetView>
  </sheetViews>
  <sheetFormatPr defaultRowHeight="15" x14ac:dyDescent="0.25"/>
  <cols>
    <col min="1" max="1" width="14.5703125" bestFit="1" customWidth="1"/>
    <col min="2" max="2" width="9.7109375" bestFit="1" customWidth="1"/>
    <col min="3" max="3" width="19.85546875" bestFit="1" customWidth="1"/>
    <col min="5" max="22" width="2" bestFit="1" customWidth="1"/>
    <col min="23" max="23" width="2" customWidth="1"/>
    <col min="24" max="25" width="2" bestFit="1" customWidth="1"/>
    <col min="26" max="26" width="2.28515625" bestFit="1" customWidth="1"/>
    <col min="27" max="27" width="2.140625" bestFit="1" customWidth="1"/>
    <col min="28" max="28" width="2.28515625" bestFit="1" customWidth="1"/>
    <col min="29" max="29" width="2" bestFit="1" customWidth="1"/>
    <col min="30" max="30" width="2.140625" bestFit="1" customWidth="1"/>
    <col min="31" max="32" width="2" bestFit="1" customWidth="1"/>
    <col min="33" max="33" width="2.140625" bestFit="1" customWidth="1"/>
    <col min="34" max="36" width="2" bestFit="1" customWidth="1"/>
    <col min="37" max="37" width="2.140625" bestFit="1" customWidth="1"/>
    <col min="38" max="40" width="2" bestFit="1" customWidth="1"/>
    <col min="41" max="41" width="2.42578125" bestFit="1" customWidth="1"/>
    <col min="42" max="42" width="3" bestFit="1" customWidth="1"/>
    <col min="43" max="43" width="2.85546875" bestFit="1" customWidth="1"/>
    <col min="45" max="45" width="11.7109375" bestFit="1" customWidth="1"/>
    <col min="46" max="46" width="12.42578125" bestFit="1" customWidth="1"/>
    <col min="47" max="47" width="2.28515625" bestFit="1" customWidth="1"/>
    <col min="48" max="48" width="2" bestFit="1" customWidth="1"/>
    <col min="49" max="49" width="2.85546875" bestFit="1" customWidth="1"/>
    <col min="50" max="50" width="2.140625" bestFit="1" customWidth="1"/>
    <col min="51" max="51" width="2.28515625" bestFit="1" customWidth="1"/>
    <col min="52" max="53" width="2" bestFit="1" customWidth="1"/>
    <col min="54" max="54" width="2.140625" bestFit="1" customWidth="1"/>
    <col min="55" max="56" width="2" bestFit="1" customWidth="1"/>
    <col min="57" max="57" width="2" customWidth="1"/>
    <col min="58" max="67" width="2" bestFit="1" customWidth="1"/>
    <col min="68" max="68" width="2.85546875" customWidth="1"/>
    <col min="69" max="70" width="2.28515625" customWidth="1"/>
    <col min="74" max="74" width="10.85546875" bestFit="1" customWidth="1"/>
  </cols>
  <sheetData>
    <row r="1" spans="1:74" x14ac:dyDescent="0.25">
      <c r="A1" s="6" t="s">
        <v>25</v>
      </c>
      <c r="B1" s="6" t="s">
        <v>14</v>
      </c>
      <c r="C1" s="6" t="s">
        <v>52</v>
      </c>
      <c r="E1" t="str">
        <f>MID($A$2,COLUMN()-4,1)</f>
        <v>0</v>
      </c>
      <c r="F1" t="str">
        <f t="shared" ref="F1:N1" si="0">MID($A$2,COLUMN()-4,1)</f>
        <v/>
      </c>
      <c r="G1" t="str">
        <f t="shared" si="0"/>
        <v/>
      </c>
      <c r="H1" t="str">
        <f t="shared" si="0"/>
        <v/>
      </c>
      <c r="I1" t="str">
        <f t="shared" si="0"/>
        <v/>
      </c>
      <c r="J1" t="str">
        <f t="shared" si="0"/>
        <v/>
      </c>
      <c r="K1" t="str">
        <f t="shared" si="0"/>
        <v/>
      </c>
      <c r="L1" t="str">
        <f t="shared" si="0"/>
        <v/>
      </c>
      <c r="M1" t="str">
        <f t="shared" si="0"/>
        <v/>
      </c>
      <c r="N1" t="str">
        <f t="shared" si="0"/>
        <v/>
      </c>
      <c r="O1" t="str">
        <f>MID(YEAR($B$2),COLUMN()-14,1)</f>
        <v>1</v>
      </c>
      <c r="P1" t="str">
        <f t="shared" ref="P1:R1" si="1">MID(YEAR($B$2),COLUMN()-14,1)</f>
        <v>9</v>
      </c>
      <c r="Q1" t="str">
        <f t="shared" si="1"/>
        <v>0</v>
      </c>
      <c r="R1" t="str">
        <f t="shared" si="1"/>
        <v>0</v>
      </c>
      <c r="S1">
        <f>IF(MID(MONTH($B$2),2,1)="",0,MID(MONTH($B$2),1,1))</f>
        <v>0</v>
      </c>
      <c r="T1" t="str">
        <f>IF(MID(MONTH($B$2),2,1)="",MID(MONTH($B$2),1,1),MID(MONTH($B$2),2,1))</f>
        <v>1</v>
      </c>
      <c r="U1">
        <f>IF(MID(DAY($B$2),2,1)="",0,MID(DAY($B$2),1,1))</f>
        <v>0</v>
      </c>
      <c r="V1" t="str">
        <f>IF(MID(DAY($B$2),2,1)="",MID(DAY($B$2),1,1),MID(DAY($B$2),2,1))</f>
        <v>0</v>
      </c>
      <c r="X1" t="str">
        <f ca="1">IF(RAND()&lt;0.5,VLOOKUP(E1*10+_xlfn.FLOOR.MATH(RAND()*10),$AP$1:$AQ$26,2),E1)</f>
        <v>B</v>
      </c>
      <c r="Y1" t="str">
        <f t="shared" ref="Y1:AF1" ca="1" si="2">IF(RAND()&lt;0.5,VLOOKUP(F1*10+_xlfn.FLOOR.MATH(RAND()*10),$AP$1:$AQ$26,2),F1)</f>
        <v/>
      </c>
      <c r="Z1" t="str">
        <f t="shared" ca="1" si="2"/>
        <v/>
      </c>
      <c r="AA1" t="e">
        <f t="shared" ca="1" si="2"/>
        <v>#VALUE!</v>
      </c>
      <c r="AB1" t="e">
        <f t="shared" ca="1" si="2"/>
        <v>#VALUE!</v>
      </c>
      <c r="AC1" t="str">
        <f t="shared" ca="1" si="2"/>
        <v/>
      </c>
      <c r="AD1" t="str">
        <f t="shared" ca="1" si="2"/>
        <v/>
      </c>
      <c r="AE1" t="e">
        <f t="shared" ca="1" si="2"/>
        <v>#VALUE!</v>
      </c>
      <c r="AF1" t="str">
        <f t="shared" ca="1" si="2"/>
        <v/>
      </c>
      <c r="AG1" t="e">
        <f ca="1">IF(RAND()&lt;0.5,VLOOKUP(N1*10+_xlfn.FLOOR.MATH(RAND()*10),$AP$1:$AQ$26,2),N1)</f>
        <v>#VALUE!</v>
      </c>
      <c r="AH1" t="str">
        <f t="shared" ref="AH1" ca="1" si="3">IF(RAND()&lt;0.5,VLOOKUP(O1*10+_xlfn.FLOOR.MATH(RAND()*10),$AP$1:$AQ$26,2),O1)</f>
        <v>E</v>
      </c>
      <c r="AI1" t="str">
        <f t="shared" ref="AI1" ca="1" si="4">IF(RAND()&lt;0.5,VLOOKUP(P1*10+_xlfn.FLOOR.MATH(RAND()*10),$AP$1:$AQ$26,2),P1)</f>
        <v>Y</v>
      </c>
      <c r="AJ1" t="str">
        <f t="shared" ref="AJ1" ca="1" si="5">IF(RAND()&lt;0.5,VLOOKUP(Q1*10+_xlfn.FLOOR.MATH(RAND()*10),$AP$1:$AQ$26,2),Q1)</f>
        <v>B</v>
      </c>
      <c r="AK1" t="str">
        <f t="shared" ref="AK1" ca="1" si="6">IF(RAND()&lt;0.5,VLOOKUP(R1*10+_xlfn.FLOOR.MATH(RAND()*10),$AP$1:$AQ$26,2),R1)</f>
        <v>A</v>
      </c>
      <c r="AL1">
        <f t="shared" ref="AL1" ca="1" si="7">IF(RAND()&lt;0.5,VLOOKUP(S1*10+_xlfn.FLOOR.MATH(RAND()*10),$AP$1:$AQ$26,2),S1)</f>
        <v>0</v>
      </c>
      <c r="AM1" t="str">
        <f t="shared" ref="AM1" ca="1" si="8">IF(RAND()&lt;0.5,VLOOKUP(T1*10+_xlfn.FLOOR.MATH(RAND()*10),$AP$1:$AQ$26,2),T1)</f>
        <v>1</v>
      </c>
      <c r="AN1">
        <f t="shared" ref="AN1" ca="1" si="9">IF(RAND()&lt;0.5,VLOOKUP(U1*10+_xlfn.FLOOR.MATH(RAND()*10),$AP$1:$AQ$26,2),U1)</f>
        <v>0</v>
      </c>
      <c r="AO1" t="str">
        <f t="shared" ref="AO1" ca="1" si="10">IF(RAND()&lt;0.5,VLOOKUP(V1*10+_xlfn.FLOOR.MATH(RAND()*10),$AP$1:$AQ$26,2),V1)</f>
        <v>C</v>
      </c>
      <c r="AP1">
        <v>0</v>
      </c>
      <c r="AQ1" t="s">
        <v>26</v>
      </c>
      <c r="AS1" s="6" t="s">
        <v>53</v>
      </c>
      <c r="BQ1" t="s">
        <v>26</v>
      </c>
      <c r="BR1">
        <v>0</v>
      </c>
      <c r="BU1">
        <v>1</v>
      </c>
      <c r="BV1" t="s">
        <v>56</v>
      </c>
    </row>
    <row r="2" spans="1:74" x14ac:dyDescent="0.25">
      <c r="A2">
        <f>'Copy Data'!D2</f>
        <v>0</v>
      </c>
      <c r="B2" s="2">
        <f>'Copy Data'!E2</f>
        <v>0</v>
      </c>
      <c r="C2" t="e">
        <f ca="1">CONCATENATE(X1,Y1,Z1,AA1,AB1,AC1,AD1,AE1,AF1,AG1,AH1,AI1,AJ1,AK1,AL1,AM1,AN1,AO1)</f>
        <v>#VALUE!</v>
      </c>
      <c r="AP2">
        <v>3</v>
      </c>
      <c r="AQ2" t="s">
        <v>27</v>
      </c>
      <c r="AS2" t="e">
        <f ca="1">LEFT(C2,10)</f>
        <v>#VALUE!</v>
      </c>
      <c r="AU2" t="e">
        <f ca="1">MID($AS$2,COLUMN()-46,1)</f>
        <v>#VALUE!</v>
      </c>
      <c r="AV2" t="e">
        <f t="shared" ref="AV2:BD2" ca="1" si="11">MID($AS$2,COLUMN()-46,1)</f>
        <v>#VALUE!</v>
      </c>
      <c r="AW2" t="e">
        <f t="shared" ca="1" si="11"/>
        <v>#VALUE!</v>
      </c>
      <c r="AX2" t="e">
        <f t="shared" ca="1" si="11"/>
        <v>#VALUE!</v>
      </c>
      <c r="AY2" t="e">
        <f t="shared" ca="1" si="11"/>
        <v>#VALUE!</v>
      </c>
      <c r="AZ2" t="e">
        <f t="shared" ca="1" si="11"/>
        <v>#VALUE!</v>
      </c>
      <c r="BA2" t="e">
        <f t="shared" ca="1" si="11"/>
        <v>#VALUE!</v>
      </c>
      <c r="BB2" t="e">
        <f t="shared" ca="1" si="11"/>
        <v>#VALUE!</v>
      </c>
      <c r="BC2" t="e">
        <f t="shared" ca="1" si="11"/>
        <v>#VALUE!</v>
      </c>
      <c r="BD2" t="e">
        <f t="shared" ca="1" si="11"/>
        <v>#VALUE!</v>
      </c>
      <c r="BF2" t="e">
        <f ca="1">IF(ISNUMBER(VALUE(AU2)),AU2,VLOOKUP(AU2,$BQ$1:$BR$26,2))</f>
        <v>#VALUE!</v>
      </c>
      <c r="BG2" t="e">
        <f t="shared" ref="BG2:BN2" ca="1" si="12">IF(ISNUMBER(VALUE(AV2)),AV2,VLOOKUP(AV2,$BQ$1:$BR$26,2))</f>
        <v>#VALUE!</v>
      </c>
      <c r="BH2" t="e">
        <f t="shared" ca="1" si="12"/>
        <v>#VALUE!</v>
      </c>
      <c r="BI2" t="e">
        <f t="shared" ca="1" si="12"/>
        <v>#VALUE!</v>
      </c>
      <c r="BJ2" t="e">
        <f t="shared" ca="1" si="12"/>
        <v>#VALUE!</v>
      </c>
      <c r="BK2" t="e">
        <f t="shared" ca="1" si="12"/>
        <v>#VALUE!</v>
      </c>
      <c r="BL2" t="e">
        <f t="shared" ca="1" si="12"/>
        <v>#VALUE!</v>
      </c>
      <c r="BM2" t="e">
        <f t="shared" ca="1" si="12"/>
        <v>#VALUE!</v>
      </c>
      <c r="BN2" t="e">
        <f t="shared" ca="1" si="12"/>
        <v>#VALUE!</v>
      </c>
      <c r="BO2" t="e">
        <f ca="1">IF(ISNUMBER(VALUE(BD2)),BD2,VLOOKUP(BD2,$BQ$1:$BR$26,2))</f>
        <v>#VALUE!</v>
      </c>
      <c r="BQ2" t="s">
        <v>27</v>
      </c>
      <c r="BR2">
        <v>0</v>
      </c>
      <c r="BU2">
        <v>2</v>
      </c>
      <c r="BV2" t="s">
        <v>57</v>
      </c>
    </row>
    <row r="3" spans="1:74" x14ac:dyDescent="0.25">
      <c r="AP3">
        <v>7</v>
      </c>
      <c r="AQ3" t="s">
        <v>28</v>
      </c>
      <c r="AS3" t="e">
        <f ca="1">MID(C2,11,4)</f>
        <v>#VALUE!</v>
      </c>
      <c r="AU3" t="e">
        <f ca="1">MID($AS$3,COLUMN()-46,1)</f>
        <v>#VALUE!</v>
      </c>
      <c r="AV3" t="e">
        <f t="shared" ref="AV3:AX3" ca="1" si="13">MID($AS$3,COLUMN()-46,1)</f>
        <v>#VALUE!</v>
      </c>
      <c r="AW3" t="e">
        <f t="shared" ca="1" si="13"/>
        <v>#VALUE!</v>
      </c>
      <c r="AX3" t="e">
        <f t="shared" ca="1" si="13"/>
        <v>#VALUE!</v>
      </c>
      <c r="BF3" t="e">
        <f ca="1">IF(ISNUMBER(VALUE(AU3)),AU3,VLOOKUP(AU3,$BQ$1:$BR$26,2))</f>
        <v>#VALUE!</v>
      </c>
      <c r="BG3" t="e">
        <f t="shared" ref="BG3" ca="1" si="14">IF(ISNUMBER(VALUE(AV3)),AV3,VLOOKUP(AV3,$BQ$1:$BR$26,2))</f>
        <v>#VALUE!</v>
      </c>
      <c r="BH3" t="e">
        <f t="shared" ref="BH3" ca="1" si="15">IF(ISNUMBER(VALUE(AW3)),AW3,VLOOKUP(AW3,$BQ$1:$BR$26,2))</f>
        <v>#VALUE!</v>
      </c>
      <c r="BI3" t="e">
        <f t="shared" ref="BI3" ca="1" si="16">IF(ISNUMBER(VALUE(AX3)),AX3,VLOOKUP(AX3,$BQ$1:$BR$26,2))</f>
        <v>#VALUE!</v>
      </c>
      <c r="BQ3" t="s">
        <v>28</v>
      </c>
      <c r="BR3">
        <v>0</v>
      </c>
      <c r="BU3">
        <v>3</v>
      </c>
      <c r="BV3" t="s">
        <v>58</v>
      </c>
    </row>
    <row r="4" spans="1:74" x14ac:dyDescent="0.25">
      <c r="AP4">
        <v>10</v>
      </c>
      <c r="AQ4" t="s">
        <v>29</v>
      </c>
      <c r="AS4" t="e">
        <f ca="1">MID(C2,15,2)</f>
        <v>#VALUE!</v>
      </c>
      <c r="AU4" t="e">
        <f ca="1">MID($AS$4,COLUMN()-46,1)</f>
        <v>#VALUE!</v>
      </c>
      <c r="AV4" t="e">
        <f ca="1">MID($AS$4,COLUMN()-46,1)</f>
        <v>#VALUE!</v>
      </c>
      <c r="BF4" t="e">
        <f t="shared" ref="BF4:BF5" ca="1" si="17">IF(ISNUMBER(VALUE(AU4)),AU4,VLOOKUP(AU4,$BQ$1:$BR$26,2))</f>
        <v>#VALUE!</v>
      </c>
      <c r="BG4" t="e">
        <f t="shared" ref="BG4:BG5" ca="1" si="18">IF(ISNUMBER(VALUE(AV4)),AV4,VLOOKUP(AV4,$BQ$1:$BR$26,2))</f>
        <v>#VALUE!</v>
      </c>
      <c r="BQ4" t="s">
        <v>29</v>
      </c>
      <c r="BR4">
        <v>1</v>
      </c>
      <c r="BU4">
        <v>4</v>
      </c>
      <c r="BV4" t="s">
        <v>59</v>
      </c>
    </row>
    <row r="5" spans="1:74" x14ac:dyDescent="0.25">
      <c r="AP5">
        <v>13</v>
      </c>
      <c r="AQ5" t="s">
        <v>30</v>
      </c>
      <c r="AS5" t="e">
        <f ca="1">MID(C2,17,2)</f>
        <v>#VALUE!</v>
      </c>
      <c r="AU5" t="e">
        <f ca="1">MID($AS$5,COLUMN()-46,1)</f>
        <v>#VALUE!</v>
      </c>
      <c r="AV5" t="e">
        <f ca="1">MID($AS$5,COLUMN()-46,1)</f>
        <v>#VALUE!</v>
      </c>
      <c r="BF5" t="e">
        <f t="shared" ca="1" si="17"/>
        <v>#VALUE!</v>
      </c>
      <c r="BG5" t="e">
        <f t="shared" ca="1" si="18"/>
        <v>#VALUE!</v>
      </c>
      <c r="BQ5" t="s">
        <v>30</v>
      </c>
      <c r="BR5">
        <v>1</v>
      </c>
      <c r="BU5">
        <v>5</v>
      </c>
      <c r="BV5" t="s">
        <v>60</v>
      </c>
    </row>
    <row r="6" spans="1:74" x14ac:dyDescent="0.25">
      <c r="AP6">
        <v>17</v>
      </c>
      <c r="AQ6" t="s">
        <v>31</v>
      </c>
      <c r="BQ6" t="s">
        <v>31</v>
      </c>
      <c r="BR6">
        <v>1</v>
      </c>
      <c r="BU6">
        <v>6</v>
      </c>
      <c r="BV6" t="s">
        <v>61</v>
      </c>
    </row>
    <row r="7" spans="1:74" x14ac:dyDescent="0.25">
      <c r="AP7">
        <v>20</v>
      </c>
      <c r="AQ7" t="s">
        <v>32</v>
      </c>
      <c r="AS7" s="6" t="s">
        <v>54</v>
      </c>
      <c r="AT7" t="e">
        <f ca="1">CONCATENATE(BF2,BG2,BH2,"-",BI2,BJ2,BK2,"-",BL2,BM2,BN2,BO2)</f>
        <v>#VALUE!</v>
      </c>
      <c r="BQ7" t="s">
        <v>32</v>
      </c>
      <c r="BR7">
        <v>2</v>
      </c>
      <c r="BU7">
        <v>7</v>
      </c>
      <c r="BV7" t="s">
        <v>62</v>
      </c>
    </row>
    <row r="8" spans="1:74" x14ac:dyDescent="0.25">
      <c r="AP8">
        <v>23</v>
      </c>
      <c r="AQ8" t="s">
        <v>33</v>
      </c>
      <c r="AS8" s="6" t="s">
        <v>55</v>
      </c>
      <c r="AT8" t="e">
        <f ca="1">CONCATENATE(VLOOKUP(BF4*10+BG4,$BU$1:$BV$12,2)," ",BF5,BG5,", ",BF3,BG3,BH3,BI3)</f>
        <v>#VALUE!</v>
      </c>
      <c r="BQ8" t="s">
        <v>33</v>
      </c>
      <c r="BR8">
        <v>2</v>
      </c>
      <c r="BU8">
        <v>8</v>
      </c>
      <c r="BV8" t="s">
        <v>63</v>
      </c>
    </row>
    <row r="9" spans="1:74" x14ac:dyDescent="0.25">
      <c r="AP9">
        <v>27</v>
      </c>
      <c r="AQ9" t="s">
        <v>34</v>
      </c>
      <c r="BQ9" t="s">
        <v>34</v>
      </c>
      <c r="BR9">
        <v>2</v>
      </c>
      <c r="BU9">
        <v>9</v>
      </c>
      <c r="BV9" t="s">
        <v>64</v>
      </c>
    </row>
    <row r="10" spans="1:74" x14ac:dyDescent="0.25">
      <c r="AP10">
        <v>30</v>
      </c>
      <c r="AQ10" t="s">
        <v>35</v>
      </c>
      <c r="BQ10" t="s">
        <v>35</v>
      </c>
      <c r="BR10">
        <v>3</v>
      </c>
      <c r="BU10">
        <v>10</v>
      </c>
      <c r="BV10" t="s">
        <v>65</v>
      </c>
    </row>
    <row r="11" spans="1:74" x14ac:dyDescent="0.25">
      <c r="AP11">
        <v>33</v>
      </c>
      <c r="AQ11" t="s">
        <v>36</v>
      </c>
      <c r="BQ11" t="s">
        <v>36</v>
      </c>
      <c r="BR11">
        <v>3</v>
      </c>
      <c r="BU11">
        <v>11</v>
      </c>
      <c r="BV11" t="s">
        <v>66</v>
      </c>
    </row>
    <row r="12" spans="1:74" x14ac:dyDescent="0.25">
      <c r="AP12">
        <v>37</v>
      </c>
      <c r="AQ12" t="s">
        <v>37</v>
      </c>
      <c r="BQ12" t="s">
        <v>37</v>
      </c>
      <c r="BR12">
        <v>3</v>
      </c>
      <c r="BU12">
        <v>12</v>
      </c>
      <c r="BV12" t="s">
        <v>67</v>
      </c>
    </row>
    <row r="13" spans="1:74" x14ac:dyDescent="0.25">
      <c r="AP13">
        <v>40</v>
      </c>
      <c r="AQ13" t="s">
        <v>38</v>
      </c>
      <c r="BQ13" t="s">
        <v>38</v>
      </c>
      <c r="BR13">
        <v>4</v>
      </c>
    </row>
    <row r="14" spans="1:74" x14ac:dyDescent="0.25">
      <c r="AP14">
        <v>43</v>
      </c>
      <c r="AQ14" t="s">
        <v>39</v>
      </c>
      <c r="BQ14" t="s">
        <v>39</v>
      </c>
      <c r="BR14">
        <v>4</v>
      </c>
    </row>
    <row r="15" spans="1:74" x14ac:dyDescent="0.25">
      <c r="AP15">
        <v>47</v>
      </c>
      <c r="AQ15" t="s">
        <v>40</v>
      </c>
      <c r="BQ15" t="s">
        <v>40</v>
      </c>
      <c r="BR15">
        <v>4</v>
      </c>
    </row>
    <row r="16" spans="1:74" x14ac:dyDescent="0.25">
      <c r="AP16">
        <v>50</v>
      </c>
      <c r="AQ16" t="s">
        <v>41</v>
      </c>
      <c r="BQ16" t="s">
        <v>41</v>
      </c>
      <c r="BR16">
        <v>5</v>
      </c>
    </row>
    <row r="17" spans="42:70" x14ac:dyDescent="0.25">
      <c r="AP17">
        <v>53</v>
      </c>
      <c r="AQ17" t="s">
        <v>42</v>
      </c>
      <c r="BQ17" t="s">
        <v>42</v>
      </c>
      <c r="BR17">
        <v>5</v>
      </c>
    </row>
    <row r="18" spans="42:70" x14ac:dyDescent="0.25">
      <c r="AP18">
        <v>57</v>
      </c>
      <c r="AQ18" t="s">
        <v>43</v>
      </c>
      <c r="BQ18" t="s">
        <v>43</v>
      </c>
      <c r="BR18">
        <v>5</v>
      </c>
    </row>
    <row r="19" spans="42:70" x14ac:dyDescent="0.25">
      <c r="AP19">
        <v>60</v>
      </c>
      <c r="AQ19" t="s">
        <v>44</v>
      </c>
      <c r="BQ19" t="s">
        <v>44</v>
      </c>
      <c r="BR19">
        <v>6</v>
      </c>
    </row>
    <row r="20" spans="42:70" x14ac:dyDescent="0.25">
      <c r="AP20">
        <v>65</v>
      </c>
      <c r="AQ20" t="s">
        <v>45</v>
      </c>
      <c r="BQ20" t="s">
        <v>45</v>
      </c>
      <c r="BR20">
        <v>6</v>
      </c>
    </row>
    <row r="21" spans="42:70" x14ac:dyDescent="0.25">
      <c r="AP21">
        <v>70</v>
      </c>
      <c r="AQ21" t="s">
        <v>46</v>
      </c>
      <c r="BQ21" t="s">
        <v>46</v>
      </c>
      <c r="BR21">
        <v>7</v>
      </c>
    </row>
    <row r="22" spans="42:70" x14ac:dyDescent="0.25">
      <c r="AP22">
        <v>75</v>
      </c>
      <c r="AQ22" t="s">
        <v>47</v>
      </c>
      <c r="BQ22" t="s">
        <v>47</v>
      </c>
      <c r="BR22">
        <v>7</v>
      </c>
    </row>
    <row r="23" spans="42:70" x14ac:dyDescent="0.25">
      <c r="AP23">
        <v>80</v>
      </c>
      <c r="AQ23" t="s">
        <v>48</v>
      </c>
      <c r="BQ23" t="s">
        <v>48</v>
      </c>
      <c r="BR23">
        <v>8</v>
      </c>
    </row>
    <row r="24" spans="42:70" x14ac:dyDescent="0.25">
      <c r="AP24">
        <v>85</v>
      </c>
      <c r="AQ24" t="s">
        <v>49</v>
      </c>
      <c r="BQ24" t="s">
        <v>49</v>
      </c>
      <c r="BR24">
        <v>8</v>
      </c>
    </row>
    <row r="25" spans="42:70" x14ac:dyDescent="0.25">
      <c r="AP25">
        <v>90</v>
      </c>
      <c r="AQ25" t="s">
        <v>50</v>
      </c>
      <c r="BQ25" t="s">
        <v>50</v>
      </c>
      <c r="BR25">
        <v>9</v>
      </c>
    </row>
    <row r="26" spans="42:70" x14ac:dyDescent="0.25">
      <c r="AP26">
        <v>95</v>
      </c>
      <c r="AQ26" t="s">
        <v>51</v>
      </c>
      <c r="BQ26" t="s">
        <v>51</v>
      </c>
      <c r="BR26">
        <v>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Copy Data</vt:lpstr>
      <vt:lpstr>Create you User ID</vt:lpstr>
      <vt:lpstr>Enter your User ID</vt:lpstr>
      <vt:lpstr>Scary Code Creation</vt:lpstr>
    </vt:vector>
  </TitlesOfParts>
  <Company>UH Math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Caputo</dc:creator>
  <cp:lastModifiedBy>Matthew Caputo</cp:lastModifiedBy>
  <dcterms:created xsi:type="dcterms:W3CDTF">2021-11-03T16:29:57Z</dcterms:created>
  <dcterms:modified xsi:type="dcterms:W3CDTF">2021-11-03T21:15:11Z</dcterms:modified>
</cp:coreProperties>
</file>